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ЭтаКнига" defaultThemeVersion="124226"/>
  <mc:AlternateContent xmlns:mc="http://schemas.openxmlformats.org/markup-compatibility/2006">
    <mc:Choice Requires="x15">
      <x15ac:absPath xmlns:x15ac="http://schemas.microsoft.com/office/spreadsheetml/2010/11/ac" url="C:\Users\User\Desktop\2020\Обновление сайта\Финансовые показатели\engl\"/>
    </mc:Choice>
  </mc:AlternateContent>
  <xr:revisionPtr revIDLastSave="0" documentId="13_ncr:1_{6F42B63B-D1B8-48CF-B22B-C3E9D984D852}" xr6:coauthVersionLast="45" xr6:coauthVersionMax="45" xr10:uidLastSave="{00000000-0000-0000-0000-000000000000}"/>
  <bookViews>
    <workbookView xWindow="-108" yWindow="-108" windowWidth="23256" windowHeight="12576" xr2:uid="{00000000-000D-0000-FFFF-FFFF00000000}"/>
  </bookViews>
  <sheets>
    <sheet name="Key Metrics" sheetId="2" r:id="rId1"/>
    <sheet name="LanguagePage" sheetId="3" state="hidden" r:id="rId2"/>
  </sheets>
  <definedNames>
    <definedName name="_xlnm.Print_Area" localSheetId="0">'Key Metrics'!$B$1:$I$33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3" l="1"/>
  <c r="B30" i="2" l="1"/>
  <c r="B31" i="2"/>
  <c r="B32" i="2"/>
  <c r="B33" i="2"/>
  <c r="B29" i="2"/>
  <c r="I6" i="2"/>
  <c r="B18" i="2"/>
  <c r="B7" i="2"/>
  <c r="G6" i="2"/>
  <c r="H6" i="2"/>
  <c r="C18" i="2"/>
  <c r="B2" i="2"/>
  <c r="C10" i="2"/>
  <c r="C14" i="2"/>
  <c r="C19" i="2"/>
  <c r="C24" i="2"/>
  <c r="C11" i="2"/>
  <c r="C15" i="2"/>
  <c r="C27" i="2"/>
  <c r="C12" i="2"/>
  <c r="C16" i="2"/>
  <c r="C22" i="2"/>
  <c r="C9" i="2"/>
  <c r="C13" i="2"/>
  <c r="C17" i="2"/>
  <c r="C23" i="2"/>
  <c r="B21" i="2"/>
  <c r="B24" i="2"/>
  <c r="B26" i="2"/>
  <c r="B27" i="2"/>
  <c r="B23" i="2"/>
  <c r="B22" i="2"/>
  <c r="B8" i="2"/>
  <c r="B12" i="2"/>
  <c r="B16" i="2"/>
  <c r="B9" i="2"/>
  <c r="B13" i="2"/>
  <c r="B17" i="2"/>
  <c r="B10" i="2"/>
  <c r="B14" i="2"/>
  <c r="B19" i="2"/>
  <c r="B11" i="2"/>
  <c r="B15" i="2"/>
  <c r="C6" i="2"/>
  <c r="D6" i="2"/>
  <c r="C8" i="2"/>
  <c r="F6" i="2"/>
  <c r="B6" i="2"/>
  <c r="E6" i="2"/>
</calcChain>
</file>

<file path=xl/sharedStrings.xml><?xml version="1.0" encoding="utf-8"?>
<sst xmlns="http://schemas.openxmlformats.org/spreadsheetml/2006/main" count="88" uniqueCount="58">
  <si>
    <t>Unit</t>
  </si>
  <si>
    <t>Indicator</t>
  </si>
  <si>
    <t>Ед. изм.</t>
  </si>
  <si>
    <t>Показатель</t>
  </si>
  <si>
    <t>KEY FINANCIALS (LTM)</t>
  </si>
  <si>
    <t>Revenue</t>
  </si>
  <si>
    <t>Gross Profit</t>
  </si>
  <si>
    <t>%</t>
  </si>
  <si>
    <t>EBITDAR</t>
  </si>
  <si>
    <t>EBITDAR margin</t>
  </si>
  <si>
    <t>EBIT</t>
  </si>
  <si>
    <t>EBIT margin</t>
  </si>
  <si>
    <t>Net Working Capital</t>
  </si>
  <si>
    <t>DEBT BURDEN</t>
  </si>
  <si>
    <t>Net Debt</t>
  </si>
  <si>
    <t>times</t>
  </si>
  <si>
    <t>LFL</t>
  </si>
  <si>
    <t>LFL Sales growth rates</t>
  </si>
  <si>
    <t>Выручка</t>
  </si>
  <si>
    <t>тыс. BYN</t>
  </si>
  <si>
    <t>Валовая прибыль</t>
  </si>
  <si>
    <t>EBITDAR маржа</t>
  </si>
  <si>
    <t>EBIT маржа</t>
  </si>
  <si>
    <t>Чистый рабочий капитал</t>
  </si>
  <si>
    <t>ДОЛГОВАЯ НАГРУЗКА</t>
  </si>
  <si>
    <t>Чистый долг</t>
  </si>
  <si>
    <t>раз</t>
  </si>
  <si>
    <t>Темп роста LFL продаж</t>
  </si>
  <si>
    <t>ФИНАНСОВЫЕ И ОПЕРАЦИОННЫЕ МЕТРИКИ</t>
  </si>
  <si>
    <t>FINANCIAL AND OPERATING METRICS</t>
  </si>
  <si>
    <t>BYN ths</t>
  </si>
  <si>
    <t>Gross margin</t>
  </si>
  <si>
    <t>Валовая маржа</t>
  </si>
  <si>
    <t>% от выручки</t>
  </si>
  <si>
    <t>% revenue</t>
  </si>
  <si>
    <t>Скорр. EBITDA маржа</t>
  </si>
  <si>
    <t>Adj. EBITDA margin</t>
  </si>
  <si>
    <t>КЛЮЧЕВЫЕ ФИНАНСОВЫЕ ПОКАЗАТЕЛИ</t>
  </si>
  <si>
    <t>Чистый долг / EBITDA LTM</t>
  </si>
  <si>
    <t>Net Debt / EBITDA LTM</t>
  </si>
  <si>
    <t>EBITDA LTM / Процентные расходы LTM</t>
  </si>
  <si>
    <t>EBITDA LTM / Interest Expenses LTM</t>
  </si>
  <si>
    <t>Language: ENGLISH</t>
  </si>
  <si>
    <t>2,4x</t>
  </si>
  <si>
    <t xml:space="preserve">Скорр. EBITDA </t>
  </si>
  <si>
    <t xml:space="preserve">Adj. EBITDA </t>
  </si>
  <si>
    <t>Свободный денежный поток</t>
  </si>
  <si>
    <t>Free Cash Flow</t>
  </si>
  <si>
    <t>[1] Показатель скорректирован на величину разовых расходов по подготовке к IPO, отложенного в связи с неблагоприятными условиями на рынке.</t>
  </si>
  <si>
    <t>[2] При расчете чистого рабочего капитала используются запасы без учета банковской деятельности.</t>
  </si>
  <si>
    <t>[3] "Свободный денежный поток" означает чистый денежный поток от операционной деятельности за вычетом капитальных инвестиций плюс доходы от реализации основных средств. Чистый денежный поток от операционной деятельности скорректирован на статью «Приобретение облигаций», которая относится к операционной деятельности банка.</t>
  </si>
  <si>
    <t>[4] Некоторые статьи финансовой отчетности были реклассифицированы.</t>
  </si>
  <si>
    <t>[1] Adjusted for one-off costs related to the Сompany’s preparation for IPO, that was ultimately postponed due to market conditions.</t>
  </si>
  <si>
    <t>[2] In the calculation of net working capital inventories are taking into account without banking activities.</t>
  </si>
  <si>
    <t>[4] Some items of the Company's financial statements have been reclassified.</t>
  </si>
  <si>
    <t>[5] Under IAS 17.</t>
  </si>
  <si>
    <t>[5] В соответствии со стандартом IAS 17.</t>
  </si>
  <si>
    <t>[3] Free Cash Flow means Net cash from operating activities less Capital expenditures plus Proceeds from sale of property and equipment.  The Company adjusts Free cash flow for Acquisition of bonds related to operating activities of Statusbank,which is not associated with the Company’s core retail business.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</si>
</sst>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_-* #,##0.00_р_._-;\-* #,##0.00_р_._-;_-* &quot;-&quot;??_р_._-;_-@_-"/>
    <numFmt numFmtId="166" formatCode="#,##0\ ;\(#,##0\);\-\ "/>
    <numFmt numFmtId="167" formatCode="#,##0.0\x_ ;\-#,##0.0\x\ "/>
    <numFmt numFmtId="168" formatCode="0.0%;\(0.0%\)"/>
  </numFmts>
  <fonts count="23" x14ac:knownFonts="1">
    <font>
      <sz val="11"/>
      <color theme="1"/>
      <name val="Calibri"/>
      <family val="2"/>
      <scheme val="minor"/>
    </font>
    <font>
      <b/>
      <sz val="11"/>
      <color theme="1"/>
      <name val="Calibri"/>
      <family val="2"/>
      <charset val="204"/>
      <scheme val="minor"/>
    </font>
    <font>
      <sz val="11"/>
      <color theme="1"/>
      <name val="Calibri"/>
      <family val="2"/>
      <scheme val="minor"/>
    </font>
    <font>
      <sz val="10"/>
      <color theme="1"/>
      <name val="Calibri"/>
      <family val="2"/>
      <scheme val="minor"/>
    </font>
    <font>
      <sz val="10"/>
      <color theme="1"/>
      <name val="Calibri"/>
      <family val="2"/>
      <charset val="204"/>
      <scheme val="minor"/>
    </font>
    <font>
      <sz val="10"/>
      <name val="Calibri"/>
      <family val="2"/>
      <scheme val="minor"/>
    </font>
    <font>
      <sz val="10"/>
      <color rgb="FF000000"/>
      <name val="Arial"/>
      <family val="2"/>
      <charset val="204"/>
    </font>
    <font>
      <i/>
      <sz val="10"/>
      <color theme="1"/>
      <name val="Calibri"/>
      <family val="2"/>
      <charset val="204"/>
      <scheme val="minor"/>
    </font>
    <font>
      <b/>
      <sz val="10"/>
      <color theme="0"/>
      <name val="Calibri"/>
      <family val="2"/>
      <charset val="204"/>
      <scheme val="minor"/>
    </font>
    <font>
      <b/>
      <sz val="10"/>
      <color theme="1"/>
      <name val="Calibri"/>
      <family val="2"/>
      <charset val="204"/>
      <scheme val="minor"/>
    </font>
    <font>
      <b/>
      <u/>
      <sz val="12"/>
      <color rgb="FF74B230"/>
      <name val="Calibri"/>
      <family val="2"/>
      <charset val="204"/>
      <scheme val="minor"/>
    </font>
    <font>
      <sz val="9"/>
      <color theme="1"/>
      <name val="Calibri"/>
      <family val="2"/>
      <charset val="204"/>
      <scheme val="minor"/>
    </font>
    <font>
      <b/>
      <sz val="10"/>
      <name val="Calibri"/>
      <family val="2"/>
      <charset val="204"/>
      <scheme val="minor"/>
    </font>
    <font>
      <i/>
      <sz val="9"/>
      <color theme="1"/>
      <name val="Calibri"/>
      <family val="2"/>
      <charset val="204"/>
      <scheme val="minor"/>
    </font>
    <font>
      <i/>
      <sz val="9"/>
      <name val="Calibri"/>
      <family val="2"/>
      <charset val="204"/>
      <scheme val="minor"/>
    </font>
    <font>
      <b/>
      <sz val="9"/>
      <color theme="1"/>
      <name val="Calibri"/>
      <family val="2"/>
      <charset val="204"/>
      <scheme val="minor"/>
    </font>
    <font>
      <sz val="10"/>
      <name val="Calibri"/>
      <family val="2"/>
      <charset val="204"/>
      <scheme val="minor"/>
    </font>
    <font>
      <sz val="9"/>
      <name val="Calibri"/>
      <family val="2"/>
      <charset val="204"/>
      <scheme val="minor"/>
    </font>
    <font>
      <i/>
      <sz val="10"/>
      <name val="Calibri"/>
      <family val="2"/>
      <charset val="204"/>
      <scheme val="minor"/>
    </font>
    <font>
      <i/>
      <sz val="9"/>
      <color theme="1"/>
      <name val="Calibri"/>
      <family val="2"/>
      <scheme val="minor"/>
    </font>
    <font>
      <sz val="9"/>
      <color theme="1"/>
      <name val="Calibri"/>
      <family val="2"/>
      <scheme val="minor"/>
    </font>
    <font>
      <i/>
      <sz val="9"/>
      <name val="Calibri"/>
      <family val="2"/>
      <scheme val="minor"/>
    </font>
    <font>
      <b/>
      <sz val="1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7D8386"/>
        <bgColor indexed="64"/>
      </patternFill>
    </fill>
    <fill>
      <patternFill patternType="solid">
        <fgColor theme="6" tint="0.39997558519241921"/>
        <bgColor indexed="64"/>
      </patternFill>
    </fill>
  </fills>
  <borders count="8">
    <border>
      <left/>
      <right/>
      <top/>
      <bottom/>
      <diagonal/>
    </border>
    <border>
      <left/>
      <right/>
      <top style="dotted">
        <color theme="1" tint="0.499984740745262"/>
      </top>
      <bottom style="dotted">
        <color theme="1" tint="0.499984740745262"/>
      </bottom>
      <diagonal/>
    </border>
    <border>
      <left/>
      <right/>
      <top/>
      <bottom style="dotted">
        <color theme="1" tint="0.499984740745262"/>
      </bottom>
      <diagonal/>
    </border>
    <border>
      <left/>
      <right/>
      <top style="thin">
        <color indexed="64"/>
      </top>
      <bottom style="thin">
        <color indexed="64"/>
      </bottom>
      <diagonal/>
    </border>
    <border>
      <left/>
      <right/>
      <top/>
      <bottom style="thin">
        <color indexed="64"/>
      </bottom>
      <diagonal/>
    </border>
    <border>
      <left/>
      <right/>
      <top/>
      <bottom style="double">
        <color theme="1" tint="0.499984740745262"/>
      </bottom>
      <diagonal/>
    </border>
    <border>
      <left/>
      <right/>
      <top style="dotted">
        <color theme="1" tint="0.499984740745262"/>
      </top>
      <bottom/>
      <diagonal/>
    </border>
    <border>
      <left/>
      <right/>
      <top style="thin">
        <color indexed="64"/>
      </top>
      <bottom/>
      <diagonal/>
    </border>
  </borders>
  <cellStyleXfs count="6">
    <xf numFmtId="0" fontId="0" fillId="0" borderId="0"/>
    <xf numFmtId="9" fontId="2" fillId="0" borderId="0" applyFont="0" applyFill="0" applyBorder="0" applyAlignment="0" applyProtection="0"/>
    <xf numFmtId="165"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cellStyleXfs>
  <cellXfs count="64">
    <xf numFmtId="0" fontId="0" fillId="0" borderId="0" xfId="0"/>
    <xf numFmtId="0" fontId="3" fillId="0" borderId="0" xfId="0" applyFont="1"/>
    <xf numFmtId="0" fontId="4" fillId="0" borderId="0" xfId="0" applyFont="1" applyAlignment="1">
      <alignment horizontal="left"/>
    </xf>
    <xf numFmtId="0" fontId="5" fillId="0" borderId="0" xfId="0" applyFont="1"/>
    <xf numFmtId="0" fontId="5" fillId="0" borderId="0" xfId="0" applyFont="1" applyAlignment="1">
      <alignment horizontal="left"/>
    </xf>
    <xf numFmtId="0" fontId="5" fillId="0" borderId="0" xfId="0" applyFont="1" applyBorder="1"/>
    <xf numFmtId="0" fontId="4" fillId="0" borderId="0" xfId="0" applyFont="1" applyFill="1" applyAlignment="1">
      <alignment horizontal="left"/>
    </xf>
    <xf numFmtId="0" fontId="4" fillId="0" borderId="0" xfId="0" applyFont="1"/>
    <xf numFmtId="0" fontId="6" fillId="0" borderId="0" xfId="0" applyFont="1" applyAlignment="1">
      <alignment horizontal="left" vertical="center" indent="5" readingOrder="1"/>
    </xf>
    <xf numFmtId="0" fontId="4" fillId="0" borderId="1" xfId="0" applyFont="1" applyBorder="1" applyAlignment="1">
      <alignment horizontal="left"/>
    </xf>
    <xf numFmtId="0" fontId="4" fillId="0" borderId="2" xfId="0" applyFont="1" applyBorder="1" applyAlignment="1">
      <alignment horizontal="left"/>
    </xf>
    <xf numFmtId="0" fontId="8" fillId="3" borderId="3" xfId="0" applyFont="1" applyFill="1" applyBorder="1" applyAlignment="1">
      <alignment horizontal="right"/>
    </xf>
    <xf numFmtId="0" fontId="8" fillId="3" borderId="3" xfId="0" applyFont="1" applyFill="1" applyBorder="1" applyAlignment="1">
      <alignment horizontal="left"/>
    </xf>
    <xf numFmtId="0" fontId="11" fillId="0" borderId="4" xfId="0" applyFont="1" applyBorder="1" applyAlignment="1">
      <alignment horizontal="right"/>
    </xf>
    <xf numFmtId="0" fontId="5" fillId="0" borderId="4" xfId="0" applyFont="1" applyBorder="1" applyAlignment="1">
      <alignment horizontal="left"/>
    </xf>
    <xf numFmtId="0" fontId="1" fillId="0" borderId="0" xfId="0" applyFont="1"/>
    <xf numFmtId="0" fontId="12" fillId="4" borderId="0" xfId="0" applyFont="1" applyFill="1" applyAlignment="1">
      <alignment horizontal="center"/>
    </xf>
    <xf numFmtId="0" fontId="15" fillId="0" borderId="0" xfId="0" applyFont="1" applyBorder="1" applyAlignment="1">
      <alignment horizontal="left"/>
    </xf>
    <xf numFmtId="0" fontId="11" fillId="0" borderId="0" xfId="0" applyFont="1" applyFill="1" applyBorder="1" applyAlignment="1">
      <alignment horizontal="left"/>
    </xf>
    <xf numFmtId="0" fontId="11" fillId="0" borderId="0" xfId="0" applyFont="1" applyBorder="1" applyAlignment="1">
      <alignment horizontal="left" indent="1"/>
    </xf>
    <xf numFmtId="0" fontId="13" fillId="0" borderId="0" xfId="0" applyFont="1" applyBorder="1" applyAlignment="1">
      <alignment horizontal="left" indent="2"/>
    </xf>
    <xf numFmtId="0" fontId="13" fillId="0" borderId="0" xfId="0" applyFont="1" applyFill="1" applyBorder="1" applyAlignment="1">
      <alignment horizontal="left"/>
    </xf>
    <xf numFmtId="0" fontId="11" fillId="0" borderId="0" xfId="0" applyFont="1" applyFill="1" applyBorder="1" applyAlignment="1">
      <alignment horizontal="left" indent="1"/>
    </xf>
    <xf numFmtId="0" fontId="13" fillId="0" borderId="4" xfId="0" applyFont="1" applyFill="1" applyBorder="1" applyAlignment="1">
      <alignment horizontal="left"/>
    </xf>
    <xf numFmtId="0" fontId="15" fillId="0" borderId="0" xfId="0" applyFont="1" applyFill="1" applyBorder="1" applyAlignment="1">
      <alignment horizontal="left"/>
    </xf>
    <xf numFmtId="0" fontId="4" fillId="0" borderId="0" xfId="0" applyFont="1" applyBorder="1" applyAlignment="1">
      <alignment horizontal="left"/>
    </xf>
    <xf numFmtId="0" fontId="4" fillId="0" borderId="6" xfId="0" applyFont="1" applyBorder="1" applyAlignment="1">
      <alignment horizontal="left"/>
    </xf>
    <xf numFmtId="0" fontId="13" fillId="0" borderId="4" xfId="0" applyFont="1" applyFill="1" applyBorder="1" applyAlignment="1">
      <alignment horizontal="left" indent="1"/>
    </xf>
    <xf numFmtId="0" fontId="9" fillId="0" borderId="0" xfId="0" applyFont="1" applyFill="1" applyBorder="1" applyAlignment="1">
      <alignment horizontal="left"/>
    </xf>
    <xf numFmtId="0" fontId="4" fillId="0" borderId="1" xfId="0" applyFont="1" applyBorder="1" applyAlignment="1">
      <alignment horizontal="left" indent="1"/>
    </xf>
    <xf numFmtId="0" fontId="7" fillId="0" borderId="1" xfId="0" applyFont="1" applyBorder="1" applyAlignment="1">
      <alignment horizontal="left" indent="2"/>
    </xf>
    <xf numFmtId="0" fontId="4" fillId="0" borderId="6" xfId="0" applyFont="1" applyBorder="1" applyAlignment="1">
      <alignment horizontal="left" indent="1"/>
    </xf>
    <xf numFmtId="0" fontId="4" fillId="0" borderId="1" xfId="0" applyFont="1" applyFill="1" applyBorder="1" applyAlignment="1">
      <alignment horizontal="left" indent="1"/>
    </xf>
    <xf numFmtId="0" fontId="16" fillId="0" borderId="0" xfId="0" applyFont="1"/>
    <xf numFmtId="164" fontId="4" fillId="0" borderId="0" xfId="1" applyNumberFormat="1" applyFont="1"/>
    <xf numFmtId="0" fontId="4" fillId="0" borderId="2" xfId="0" applyFont="1" applyBorder="1" applyAlignment="1">
      <alignment horizontal="left" indent="1"/>
    </xf>
    <xf numFmtId="0" fontId="9" fillId="0" borderId="7" xfId="0" applyFont="1" applyFill="1" applyBorder="1" applyAlignment="1">
      <alignment horizontal="left"/>
    </xf>
    <xf numFmtId="0" fontId="4" fillId="0" borderId="7" xfId="0" applyFont="1" applyBorder="1" applyAlignment="1">
      <alignment horizontal="left"/>
    </xf>
    <xf numFmtId="0" fontId="4" fillId="0" borderId="7" xfId="0" applyFont="1" applyBorder="1"/>
    <xf numFmtId="0" fontId="4" fillId="0" borderId="2" xfId="0" applyFont="1" applyFill="1" applyBorder="1" applyAlignment="1">
      <alignment horizontal="left" indent="1"/>
    </xf>
    <xf numFmtId="0" fontId="7" fillId="0" borderId="5" xfId="0" applyFont="1" applyFill="1" applyBorder="1" applyAlignment="1">
      <alignment horizontal="left" indent="1"/>
    </xf>
    <xf numFmtId="0" fontId="7" fillId="0" borderId="1" xfId="0" applyFont="1" applyBorder="1" applyAlignment="1">
      <alignment horizontal="left"/>
    </xf>
    <xf numFmtId="0" fontId="7" fillId="0" borderId="5" xfId="0" applyFont="1" applyBorder="1" applyAlignment="1">
      <alignment horizontal="left"/>
    </xf>
    <xf numFmtId="0" fontId="10" fillId="0" borderId="0" xfId="0" applyFont="1" applyFill="1" applyAlignment="1">
      <alignment vertical="center"/>
    </xf>
    <xf numFmtId="0" fontId="9" fillId="0" borderId="0" xfId="0" applyFont="1" applyBorder="1"/>
    <xf numFmtId="166" fontId="17" fillId="2" borderId="2" xfId="0" applyNumberFormat="1" applyFont="1" applyFill="1" applyBorder="1" applyAlignment="1">
      <alignment horizontal="right" wrapText="1"/>
    </xf>
    <xf numFmtId="166" fontId="17" fillId="2" borderId="1" xfId="0" applyNumberFormat="1" applyFont="1" applyFill="1" applyBorder="1" applyAlignment="1">
      <alignment horizontal="right" wrapText="1"/>
    </xf>
    <xf numFmtId="164" fontId="14" fillId="2" borderId="1" xfId="1" applyNumberFormat="1" applyFont="1" applyFill="1" applyBorder="1" applyAlignment="1">
      <alignment horizontal="right" wrapText="1"/>
    </xf>
    <xf numFmtId="166" fontId="17" fillId="2" borderId="6" xfId="0" applyNumberFormat="1" applyFont="1" applyFill="1" applyBorder="1" applyAlignment="1">
      <alignment horizontal="right" wrapText="1"/>
    </xf>
    <xf numFmtId="166" fontId="17" fillId="2" borderId="0" xfId="0" applyNumberFormat="1" applyFont="1" applyFill="1" applyBorder="1" applyAlignment="1">
      <alignment horizontal="right" wrapText="1"/>
    </xf>
    <xf numFmtId="167" fontId="17" fillId="2" borderId="1" xfId="2" applyNumberFormat="1" applyFont="1" applyFill="1" applyBorder="1" applyAlignment="1">
      <alignment horizontal="right" wrapText="1"/>
    </xf>
    <xf numFmtId="167" fontId="14" fillId="2" borderId="6" xfId="2" applyNumberFormat="1" applyFont="1" applyFill="1" applyBorder="1" applyAlignment="1">
      <alignment horizontal="right" wrapText="1"/>
    </xf>
    <xf numFmtId="166" fontId="17" fillId="0" borderId="1" xfId="0" applyNumberFormat="1" applyFont="1" applyFill="1" applyBorder="1" applyAlignment="1">
      <alignment horizontal="right" wrapText="1"/>
    </xf>
    <xf numFmtId="164" fontId="14" fillId="0" borderId="1" xfId="1" applyNumberFormat="1" applyFont="1" applyFill="1" applyBorder="1" applyAlignment="1">
      <alignment horizontal="right" wrapText="1"/>
    </xf>
    <xf numFmtId="0" fontId="18" fillId="0" borderId="0" xfId="0" applyFont="1" applyAlignment="1">
      <alignment horizontal="left"/>
    </xf>
    <xf numFmtId="0" fontId="14" fillId="0" borderId="0" xfId="0" applyFont="1" applyAlignment="1">
      <alignment horizontal="left" wrapText="1"/>
    </xf>
    <xf numFmtId="0" fontId="19" fillId="0" borderId="0" xfId="0" applyFont="1"/>
    <xf numFmtId="0" fontId="20" fillId="0" borderId="0" xfId="0" applyFont="1"/>
    <xf numFmtId="164" fontId="3" fillId="0" borderId="0" xfId="0" applyNumberFormat="1" applyFont="1"/>
    <xf numFmtId="168" fontId="21" fillId="2" borderId="5" xfId="1" applyNumberFormat="1" applyFont="1" applyFill="1" applyBorder="1" applyAlignment="1">
      <alignment horizontal="right" wrapText="1"/>
    </xf>
    <xf numFmtId="0" fontId="5" fillId="0" borderId="0" xfId="0" applyFont="1" applyBorder="1" applyAlignment="1">
      <alignment horizontal="left"/>
    </xf>
    <xf numFmtId="0" fontId="22" fillId="0" borderId="4" xfId="0" applyFont="1" applyFill="1" applyBorder="1" applyAlignment="1">
      <alignment horizontal="center"/>
    </xf>
    <xf numFmtId="0" fontId="18" fillId="0" borderId="0" xfId="0" applyFont="1" applyAlignment="1">
      <alignment horizontal="left" wrapText="1"/>
    </xf>
    <xf numFmtId="0" fontId="10" fillId="0" borderId="0" xfId="0" applyFont="1" applyFill="1" applyAlignment="1">
      <alignment horizontal="center" vertical="center"/>
    </xf>
  </cellXfs>
  <cellStyles count="6">
    <cellStyle name="Обычный" xfId="0" builtinId="0"/>
    <cellStyle name="Обычный 2 2" xfId="3" xr:uid="{00000000-0005-0000-0000-000001000000}"/>
    <cellStyle name="Процентный" xfId="1" builtinId="5"/>
    <cellStyle name="Процентный 2 2" xfId="4" xr:uid="{00000000-0005-0000-0000-000003000000}"/>
    <cellStyle name="Процентный 3" xfId="5" xr:uid="{00000000-0005-0000-0000-000004000000}"/>
    <cellStyle name="Финансовый 2 2"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1181100</xdr:colOff>
      <xdr:row>2</xdr:row>
      <xdr:rowOff>85576</xdr:rowOff>
    </xdr:to>
    <xdr:pic>
      <xdr:nvPicPr>
        <xdr:cNvPr id="4" name="Рисунок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0"/>
          <a:ext cx="1181100" cy="447526"/>
        </a:xfrm>
        <a:prstGeom prst="rect">
          <a:avLst/>
        </a:prstGeom>
      </xdr:spPr>
    </xdr:pic>
    <xdr:clientData/>
  </xdr:twoCellAnchor>
  <xdr:twoCellAnchor>
    <xdr:from>
      <xdr:col>7</xdr:col>
      <xdr:colOff>677334</xdr:colOff>
      <xdr:row>5</xdr:row>
      <xdr:rowOff>8467</xdr:rowOff>
    </xdr:from>
    <xdr:to>
      <xdr:col>8</xdr:col>
      <xdr:colOff>98425</xdr:colOff>
      <xdr:row>5</xdr:row>
      <xdr:rowOff>123401</xdr:rowOff>
    </xdr:to>
    <xdr:sp macro="" textlink="">
      <xdr:nvSpPr>
        <xdr:cNvPr id="3" name="Прямоугольник 2">
          <a:extLst>
            <a:ext uri="{FF2B5EF4-FFF2-40B4-BE49-F238E27FC236}">
              <a16:creationId xmlns:a16="http://schemas.microsoft.com/office/drawing/2014/main" id="{F812F2A7-C432-4662-BCF4-DA88EFA32B0E}"/>
            </a:ext>
          </a:extLst>
        </xdr:cNvPr>
        <xdr:cNvSpPr/>
      </xdr:nvSpPr>
      <xdr:spPr>
        <a:xfrm>
          <a:off x="9186334" y="855134"/>
          <a:ext cx="174624" cy="1149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lang="en-US" sz="700">
              <a:solidFill>
                <a:schemeClr val="bg1"/>
              </a:solidFill>
            </a:rPr>
            <a:t>[</a:t>
          </a:r>
          <a:r>
            <a:rPr lang="en-GB" sz="700">
              <a:solidFill>
                <a:schemeClr val="bg1"/>
              </a:solidFill>
            </a:rPr>
            <a:t>4</a:t>
          </a:r>
          <a:r>
            <a:rPr lang="en-US" sz="700">
              <a:solidFill>
                <a:schemeClr val="bg1"/>
              </a:solidFill>
            </a:rPr>
            <a:t>]</a:t>
          </a:r>
          <a:endParaRPr lang="ru-RU" sz="700">
            <a:solidFill>
              <a:schemeClr val="bg1"/>
            </a:solidFill>
          </a:endParaRPr>
        </a:p>
      </xdr:txBody>
    </xdr:sp>
    <xdr:clientData/>
  </xdr:twoCellAnchor>
  <xdr:twoCellAnchor>
    <xdr:from>
      <xdr:col>8</xdr:col>
      <xdr:colOff>678104</xdr:colOff>
      <xdr:row>5</xdr:row>
      <xdr:rowOff>1</xdr:rowOff>
    </xdr:from>
    <xdr:to>
      <xdr:col>9</xdr:col>
      <xdr:colOff>60248</xdr:colOff>
      <xdr:row>5</xdr:row>
      <xdr:rowOff>114935</xdr:rowOff>
    </xdr:to>
    <xdr:sp macro="" textlink="">
      <xdr:nvSpPr>
        <xdr:cNvPr id="6" name="Прямоугольник 5">
          <a:extLst>
            <a:ext uri="{FF2B5EF4-FFF2-40B4-BE49-F238E27FC236}">
              <a16:creationId xmlns:a16="http://schemas.microsoft.com/office/drawing/2014/main" id="{6A331870-BC41-4805-AA10-1AC27FAA83CC}"/>
            </a:ext>
          </a:extLst>
        </xdr:cNvPr>
        <xdr:cNvSpPr/>
      </xdr:nvSpPr>
      <xdr:spPr>
        <a:xfrm>
          <a:off x="9870595" y="845128"/>
          <a:ext cx="206489" cy="1149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lang="en-US" sz="700">
              <a:solidFill>
                <a:schemeClr val="bg1"/>
              </a:solidFill>
            </a:rPr>
            <a:t>[5]</a:t>
          </a:r>
          <a:endParaRPr lang="ru-RU" sz="700">
            <a:solidFill>
              <a:schemeClr val="bg1"/>
            </a:solidFill>
          </a:endParaRPr>
        </a:p>
      </xdr:txBody>
    </xdr:sp>
    <xdr:clientData/>
  </xdr:twoCellAnchor>
  <xdr:twoCellAnchor>
    <xdr:from>
      <xdr:col>1</xdr:col>
      <xdr:colOff>696095</xdr:colOff>
      <xdr:row>11</xdr:row>
      <xdr:rowOff>166736</xdr:rowOff>
    </xdr:from>
    <xdr:to>
      <xdr:col>1</xdr:col>
      <xdr:colOff>869661</xdr:colOff>
      <xdr:row>12</xdr:row>
      <xdr:rowOff>110220</xdr:rowOff>
    </xdr:to>
    <xdr:sp macro="" textlink="">
      <xdr:nvSpPr>
        <xdr:cNvPr id="7" name="Прямоугольник 6">
          <a:extLst>
            <a:ext uri="{FF2B5EF4-FFF2-40B4-BE49-F238E27FC236}">
              <a16:creationId xmlns:a16="http://schemas.microsoft.com/office/drawing/2014/main" id="{C063483E-9732-4515-B192-E4E1A15DF2D7}"/>
            </a:ext>
          </a:extLst>
        </xdr:cNvPr>
        <xdr:cNvSpPr/>
      </xdr:nvSpPr>
      <xdr:spPr>
        <a:xfrm>
          <a:off x="1104804" y="2231063"/>
          <a:ext cx="173566" cy="1166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lang="en-US" sz="700">
              <a:solidFill>
                <a:sysClr val="windowText" lastClr="000000"/>
              </a:solidFill>
            </a:rPr>
            <a:t>[</a:t>
          </a:r>
          <a:r>
            <a:rPr lang="en-GB" sz="700">
              <a:solidFill>
                <a:sysClr val="windowText" lastClr="000000"/>
              </a:solidFill>
            </a:rPr>
            <a:t>1</a:t>
          </a:r>
          <a:r>
            <a:rPr lang="en-US" sz="700">
              <a:solidFill>
                <a:sysClr val="windowText" lastClr="000000"/>
              </a:solidFill>
            </a:rPr>
            <a:t>]</a:t>
          </a:r>
          <a:endParaRPr lang="ru-RU" sz="700">
            <a:solidFill>
              <a:sysClr val="windowText" lastClr="000000"/>
            </a:solidFill>
          </a:endParaRPr>
        </a:p>
      </xdr:txBody>
    </xdr:sp>
    <xdr:clientData/>
  </xdr:twoCellAnchor>
  <xdr:twoCellAnchor>
    <xdr:from>
      <xdr:col>1</xdr:col>
      <xdr:colOff>1122123</xdr:colOff>
      <xdr:row>16</xdr:row>
      <xdr:rowOff>482</xdr:rowOff>
    </xdr:from>
    <xdr:to>
      <xdr:col>1</xdr:col>
      <xdr:colOff>1295689</xdr:colOff>
      <xdr:row>16</xdr:row>
      <xdr:rowOff>117147</xdr:rowOff>
    </xdr:to>
    <xdr:sp macro="" textlink="">
      <xdr:nvSpPr>
        <xdr:cNvPr id="8" name="Прямоугольник 7">
          <a:extLst>
            <a:ext uri="{FF2B5EF4-FFF2-40B4-BE49-F238E27FC236}">
              <a16:creationId xmlns:a16="http://schemas.microsoft.com/office/drawing/2014/main" id="{19577C0E-EA37-4E39-A70E-C07BB4408621}"/>
            </a:ext>
          </a:extLst>
        </xdr:cNvPr>
        <xdr:cNvSpPr/>
      </xdr:nvSpPr>
      <xdr:spPr>
        <a:xfrm>
          <a:off x="1530832" y="2930718"/>
          <a:ext cx="173566" cy="1166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lang="en-US" sz="700">
              <a:solidFill>
                <a:sysClr val="windowText" lastClr="000000"/>
              </a:solidFill>
            </a:rPr>
            <a:t>[</a:t>
          </a:r>
          <a:r>
            <a:rPr lang="en-GB" sz="700">
              <a:solidFill>
                <a:sysClr val="windowText" lastClr="000000"/>
              </a:solidFill>
            </a:rPr>
            <a:t>2</a:t>
          </a:r>
          <a:r>
            <a:rPr lang="en-US" sz="700">
              <a:solidFill>
                <a:sysClr val="windowText" lastClr="000000"/>
              </a:solidFill>
            </a:rPr>
            <a:t>]</a:t>
          </a:r>
          <a:endParaRPr lang="ru-RU" sz="700">
            <a:solidFill>
              <a:sysClr val="windowText" lastClr="000000"/>
            </a:solidFill>
          </a:endParaRPr>
        </a:p>
      </xdr:txBody>
    </xdr:sp>
    <xdr:clientData/>
  </xdr:twoCellAnchor>
  <xdr:twoCellAnchor>
    <xdr:from>
      <xdr:col>1</xdr:col>
      <xdr:colOff>847628</xdr:colOff>
      <xdr:row>17</xdr:row>
      <xdr:rowOff>171066</xdr:rowOff>
    </xdr:from>
    <xdr:to>
      <xdr:col>1</xdr:col>
      <xdr:colOff>1021194</xdr:colOff>
      <xdr:row>18</xdr:row>
      <xdr:rowOff>114550</xdr:rowOff>
    </xdr:to>
    <xdr:sp macro="" textlink="">
      <xdr:nvSpPr>
        <xdr:cNvPr id="9" name="Прямоугольник 8">
          <a:extLst>
            <a:ext uri="{FF2B5EF4-FFF2-40B4-BE49-F238E27FC236}">
              <a16:creationId xmlns:a16="http://schemas.microsoft.com/office/drawing/2014/main" id="{0BF384E7-2A76-4D5E-94BE-1153350C9E32}"/>
            </a:ext>
          </a:extLst>
        </xdr:cNvPr>
        <xdr:cNvSpPr/>
      </xdr:nvSpPr>
      <xdr:spPr>
        <a:xfrm>
          <a:off x="1256337" y="3274484"/>
          <a:ext cx="173566" cy="1166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lang="en-US" sz="700">
              <a:solidFill>
                <a:sysClr val="windowText" lastClr="000000"/>
              </a:solidFill>
            </a:rPr>
            <a:t>[3]</a:t>
          </a:r>
          <a:endParaRPr lang="ru-RU" sz="700">
            <a:solidFill>
              <a:sysClr val="windowText" lastClr="000000"/>
            </a:solidFill>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3"/>
  <dimension ref="A1:U57"/>
  <sheetViews>
    <sheetView showGridLines="0" tabSelected="1" zoomScale="110" zoomScaleNormal="110" workbookViewId="0">
      <pane ySplit="6" topLeftCell="A7" activePane="bottomLeft" state="frozen"/>
      <selection activeCell="B22" sqref="B22"/>
      <selection pane="bottomLeft"/>
    </sheetView>
  </sheetViews>
  <sheetFormatPr defaultColWidth="9.109375" defaultRowHeight="13.8" x14ac:dyDescent="0.3"/>
  <cols>
    <col min="1" max="1" width="6" style="1" customWidth="1"/>
    <col min="2" max="2" width="61.33203125" style="2" customWidth="1"/>
    <col min="3" max="3" width="11.6640625" style="2" customWidth="1"/>
    <col min="4" max="8" width="11" style="1" customWidth="1"/>
    <col min="9" max="9" width="12" style="1" customWidth="1"/>
    <col min="10" max="10" width="9.109375" style="1" customWidth="1"/>
    <col min="11" max="17" width="9.109375" style="1"/>
    <col min="18" max="18" width="6.6640625" style="1" customWidth="1"/>
    <col min="19" max="16384" width="9.109375" style="1"/>
  </cols>
  <sheetData>
    <row r="1" spans="1:12" ht="12.75" customHeight="1" x14ac:dyDescent="0.3">
      <c r="B1" s="43"/>
      <c r="C1" s="43"/>
      <c r="D1" s="43"/>
      <c r="E1" s="43"/>
      <c r="F1" s="43"/>
      <c r="G1" s="43"/>
    </row>
    <row r="2" spans="1:12" ht="15.75" customHeight="1" x14ac:dyDescent="0.3">
      <c r="B2" s="63" t="str">
        <f>IF(LanguagePage!$B$5=1,LanguagePage!$B$2,LanguagePage!$B$3)</f>
        <v>FINANCIAL AND OPERATING METRICS</v>
      </c>
      <c r="C2" s="63"/>
      <c r="D2" s="63"/>
      <c r="E2" s="63"/>
      <c r="F2" s="63"/>
      <c r="G2" s="63"/>
      <c r="H2" s="63"/>
      <c r="I2" s="63"/>
    </row>
    <row r="4" spans="1:12" x14ac:dyDescent="0.3">
      <c r="B4" s="61" t="s">
        <v>42</v>
      </c>
      <c r="C4" s="60"/>
      <c r="D4" s="5"/>
    </row>
    <row r="5" spans="1:12" ht="11.25" customHeight="1" x14ac:dyDescent="0.3"/>
    <row r="6" spans="1:12" ht="19.2" customHeight="1" x14ac:dyDescent="0.3">
      <c r="B6" s="12" t="str">
        <f>CHOOSE(LanguagePage!$B$5,LanguagePage!$B7,LanguagePage!$D7)</f>
        <v>Indicator</v>
      </c>
      <c r="C6" s="12" t="str">
        <f>CHOOSE(LanguagePage!$B$5,LanguagePage!$C7,LanguagePage!$E7)</f>
        <v>Unit</v>
      </c>
      <c r="D6" s="11">
        <f>CHOOSE(LanguagePage!$B$5,LanguagePage!F$7,LanguagePage!F$8)</f>
        <v>2014</v>
      </c>
      <c r="E6" s="11">
        <f>CHOOSE(LanguagePage!$B$5,LanguagePage!G$7,LanguagePage!G$8)</f>
        <v>2015</v>
      </c>
      <c r="F6" s="11">
        <f>CHOOSE(LanguagePage!$B$5,LanguagePage!H$7,LanguagePage!H$8)</f>
        <v>2016</v>
      </c>
      <c r="G6" s="11">
        <f>CHOOSE(LanguagePage!$B$5,LanguagePage!I$7,LanguagePage!I$8)</f>
        <v>2017</v>
      </c>
      <c r="H6" s="11">
        <f>CHOOSE(LanguagePage!$B$5,LanguagePage!J$7,LanguagePage!J$8)</f>
        <v>2018</v>
      </c>
      <c r="I6" s="11">
        <f>CHOOSE(LanguagePage!$B$5,LanguagePage!K$7,LanguagePage!K$8)</f>
        <v>2019</v>
      </c>
    </row>
    <row r="7" spans="1:12" ht="22.5" customHeight="1" x14ac:dyDescent="0.3">
      <c r="A7" s="8"/>
      <c r="B7" s="36" t="str">
        <f>CHOOSE(LanguagePage!$B$5,LanguagePage!$B8,LanguagePage!$D8)</f>
        <v>KEY FINANCIALS (LTM)</v>
      </c>
      <c r="C7" s="37"/>
      <c r="D7" s="38"/>
      <c r="E7" s="38"/>
      <c r="F7" s="38"/>
      <c r="G7" s="38"/>
      <c r="H7" s="7"/>
    </row>
    <row r="8" spans="1:12" x14ac:dyDescent="0.3">
      <c r="A8" s="8"/>
      <c r="B8" s="35" t="str">
        <f>CHOOSE(LanguagePage!$B$5,LanguagePage!$B9,LanguagePage!$D9)</f>
        <v>Revenue</v>
      </c>
      <c r="C8" s="10" t="str">
        <f>CHOOSE(LanguagePage!$B$5,LanguagePage!$C9,LanguagePage!$E9)</f>
        <v>BYN ths</v>
      </c>
      <c r="D8" s="45">
        <v>2407930</v>
      </c>
      <c r="E8" s="45">
        <v>2986568</v>
      </c>
      <c r="F8" s="45">
        <v>3638760</v>
      </c>
      <c r="G8" s="45">
        <v>3932801</v>
      </c>
      <c r="H8" s="45">
        <v>4458343</v>
      </c>
      <c r="I8" s="45">
        <v>4917570</v>
      </c>
    </row>
    <row r="9" spans="1:12" x14ac:dyDescent="0.3">
      <c r="A9" s="8"/>
      <c r="B9" s="29" t="str">
        <f>CHOOSE(LanguagePage!$B$5,LanguagePage!$B10,LanguagePage!$D10)</f>
        <v>Gross Profit</v>
      </c>
      <c r="C9" s="9" t="str">
        <f>CHOOSE(LanguagePage!$B$5,LanguagePage!$C10,LanguagePage!$E10)</f>
        <v>BYN ths</v>
      </c>
      <c r="D9" s="46">
        <v>537229</v>
      </c>
      <c r="E9" s="46">
        <v>686719</v>
      </c>
      <c r="F9" s="46">
        <v>849361</v>
      </c>
      <c r="G9" s="46">
        <v>1022714</v>
      </c>
      <c r="H9" s="46">
        <v>1187871</v>
      </c>
      <c r="I9" s="46">
        <v>1210209</v>
      </c>
    </row>
    <row r="10" spans="1:12" x14ac:dyDescent="0.3">
      <c r="A10" s="8"/>
      <c r="B10" s="30" t="str">
        <f>CHOOSE(LanguagePage!$B$5,LanguagePage!$B11,LanguagePage!$D11)</f>
        <v>Gross margin</v>
      </c>
      <c r="C10" s="41" t="str">
        <f>CHOOSE(LanguagePage!$B$5,LanguagePage!$C11,LanguagePage!$E11)</f>
        <v>%</v>
      </c>
      <c r="D10" s="47">
        <v>0.2231082298904038</v>
      </c>
      <c r="E10" s="47">
        <v>0.22993583270161602</v>
      </c>
      <c r="F10" s="47">
        <v>0.23342045092284186</v>
      </c>
      <c r="G10" s="47">
        <v>0.26</v>
      </c>
      <c r="H10" s="47">
        <v>0.2664377774433237</v>
      </c>
      <c r="I10" s="47">
        <v>0.24609898791476278</v>
      </c>
      <c r="J10" s="58"/>
      <c r="K10" s="58"/>
      <c r="L10" s="58"/>
    </row>
    <row r="11" spans="1:12" x14ac:dyDescent="0.3">
      <c r="A11" s="8"/>
      <c r="B11" s="29" t="str">
        <f>CHOOSE(LanguagePage!$B$5,LanguagePage!$B12,LanguagePage!$D12)</f>
        <v>EBITDAR</v>
      </c>
      <c r="C11" s="9" t="str">
        <f>CHOOSE(LanguagePage!$B$5,LanguagePage!$C12,LanguagePage!$E12)</f>
        <v>BYN ths</v>
      </c>
      <c r="D11" s="46">
        <v>195952</v>
      </c>
      <c r="E11" s="46">
        <v>283845</v>
      </c>
      <c r="F11" s="46">
        <v>343798</v>
      </c>
      <c r="G11" s="52">
        <v>461818</v>
      </c>
      <c r="H11" s="52">
        <v>512556</v>
      </c>
      <c r="I11" s="52">
        <v>440149</v>
      </c>
    </row>
    <row r="12" spans="1:12" x14ac:dyDescent="0.3">
      <c r="A12" s="8"/>
      <c r="B12" s="30" t="str">
        <f>CHOOSE(LanguagePage!$B$5,LanguagePage!$B13,LanguagePage!$D13)</f>
        <v>EBITDAR margin</v>
      </c>
      <c r="C12" s="41" t="str">
        <f>CHOOSE(LanguagePage!$B$5,LanguagePage!$C13,LanguagePage!$E13)</f>
        <v>%</v>
      </c>
      <c r="D12" s="47">
        <v>8.1377780915558182E-2</v>
      </c>
      <c r="E12" s="47">
        <v>9.5040528124589824E-2</v>
      </c>
      <c r="F12" s="47">
        <v>9.4482186239268323E-2</v>
      </c>
      <c r="G12" s="53">
        <v>0.11700000000000001</v>
      </c>
      <c r="H12" s="53">
        <v>0.11496558250453139</v>
      </c>
      <c r="I12" s="53">
        <v>8.9505385790136185E-2</v>
      </c>
      <c r="J12" s="58"/>
      <c r="K12" s="58"/>
      <c r="L12" s="58"/>
    </row>
    <row r="13" spans="1:12" x14ac:dyDescent="0.3">
      <c r="A13" s="8"/>
      <c r="B13" s="29" t="str">
        <f>CHOOSE(LanguagePage!$B$5,LanguagePage!$B14,LanguagePage!$D14)</f>
        <v xml:space="preserve">Adj. EBITDA </v>
      </c>
      <c r="C13" s="9" t="str">
        <f>CHOOSE(LanguagePage!$B$5,LanguagePage!$C14,LanguagePage!$E14)</f>
        <v>BYN ths</v>
      </c>
      <c r="D13" s="46">
        <v>159518</v>
      </c>
      <c r="E13" s="46">
        <v>221477</v>
      </c>
      <c r="F13" s="46">
        <v>257423</v>
      </c>
      <c r="G13" s="46">
        <v>371684</v>
      </c>
      <c r="H13" s="46">
        <v>396131</v>
      </c>
      <c r="I13" s="46">
        <v>305767</v>
      </c>
    </row>
    <row r="14" spans="1:12" x14ac:dyDescent="0.3">
      <c r="A14" s="8"/>
      <c r="B14" s="30" t="str">
        <f>CHOOSE(LanguagePage!$B$5,LanguagePage!$B15,LanguagePage!$D15)</f>
        <v>Adj. EBITDA margin</v>
      </c>
      <c r="C14" s="41" t="str">
        <f>CHOOSE(LanguagePage!$B$5,LanguagePage!$C15,LanguagePage!$E15)</f>
        <v>%</v>
      </c>
      <c r="D14" s="47">
        <v>6.6246942394504821E-2</v>
      </c>
      <c r="E14" s="47">
        <v>7.4157695388151215E-2</v>
      </c>
      <c r="F14" s="47">
        <v>7.0744704239905906E-2</v>
      </c>
      <c r="G14" s="47">
        <v>9.5000000000000001E-2</v>
      </c>
      <c r="H14" s="47">
        <v>8.885162043386971E-2</v>
      </c>
      <c r="I14" s="47">
        <v>6.2178474327767574E-2</v>
      </c>
    </row>
    <row r="15" spans="1:12" x14ac:dyDescent="0.3">
      <c r="A15" s="8"/>
      <c r="B15" s="29" t="str">
        <f>CHOOSE(LanguagePage!$B$5,LanguagePage!$B16,LanguagePage!$D16)</f>
        <v>EBIT</v>
      </c>
      <c r="C15" s="9" t="str">
        <f>CHOOSE(LanguagePage!$B$5,LanguagePage!$C16,LanguagePage!$E16)</f>
        <v>BYN ths</v>
      </c>
      <c r="D15" s="46">
        <v>125531</v>
      </c>
      <c r="E15" s="46">
        <v>166509</v>
      </c>
      <c r="F15" s="46">
        <v>183513</v>
      </c>
      <c r="G15" s="46">
        <v>283554</v>
      </c>
      <c r="H15" s="46">
        <v>312352</v>
      </c>
      <c r="I15" s="46">
        <v>205001</v>
      </c>
    </row>
    <row r="16" spans="1:12" x14ac:dyDescent="0.3">
      <c r="A16" s="8"/>
      <c r="B16" s="30" t="str">
        <f>CHOOSE(LanguagePage!$B$5,LanguagePage!$B17,LanguagePage!$D17)</f>
        <v>EBIT margin</v>
      </c>
      <c r="C16" s="41" t="str">
        <f>CHOOSE(LanguagePage!$B$5,LanguagePage!$C17,LanguagePage!$E17)</f>
        <v>%</v>
      </c>
      <c r="D16" s="47">
        <v>5.2132329428181051E-2</v>
      </c>
      <c r="E16" s="47">
        <v>5.5752623077726673E-2</v>
      </c>
      <c r="F16" s="47">
        <v>5.0432839758599086E-2</v>
      </c>
      <c r="G16" s="47">
        <v>7.1999999999999995E-2</v>
      </c>
      <c r="H16" s="47">
        <v>7.0060109776210577E-2</v>
      </c>
      <c r="I16" s="47">
        <v>4.1687459456601531E-2</v>
      </c>
    </row>
    <row r="17" spans="1:21" x14ac:dyDescent="0.3">
      <c r="A17" s="8"/>
      <c r="B17" s="29" t="str">
        <f>CHOOSE(LanguagePage!$B$5,LanguagePage!$B18,LanguagePage!$D18)</f>
        <v>Net Working Capital</v>
      </c>
      <c r="C17" s="9" t="str">
        <f>CHOOSE(LanguagePage!$B$5,LanguagePage!$C18,LanguagePage!$E18)</f>
        <v>BYN ths</v>
      </c>
      <c r="D17" s="46">
        <v>-44266</v>
      </c>
      <c r="E17" s="46">
        <v>-126815</v>
      </c>
      <c r="F17" s="46">
        <v>-242945</v>
      </c>
      <c r="G17" s="46">
        <v>-132902</v>
      </c>
      <c r="H17" s="46">
        <v>-248295</v>
      </c>
      <c r="I17" s="46">
        <v>-240601</v>
      </c>
    </row>
    <row r="18" spans="1:21" x14ac:dyDescent="0.3">
      <c r="A18" s="8"/>
      <c r="B18" s="30" t="str">
        <f>CHOOSE(LanguagePage!$B$5,LanguagePage!$B19,LanguagePage!$D19)</f>
        <v>% revenue</v>
      </c>
      <c r="C18" s="9" t="str">
        <f>CHOOSE(LanguagePage!$B$5,LanguagePage!$C19,LanguagePage!$E19)</f>
        <v>%</v>
      </c>
      <c r="D18" s="47">
        <v>1.8383424767331277E-2</v>
      </c>
      <c r="E18" s="47">
        <v>4.2461782219591182E-2</v>
      </c>
      <c r="F18" s="47">
        <v>6.6765876287526518E-2</v>
      </c>
      <c r="G18" s="47">
        <v>3.3793217607501626E-2</v>
      </c>
      <c r="H18" s="47">
        <v>5.5692215695382789E-2</v>
      </c>
      <c r="I18" s="47">
        <v>4.8926807345904585E-2</v>
      </c>
    </row>
    <row r="19" spans="1:21" x14ac:dyDescent="0.3">
      <c r="A19" s="8"/>
      <c r="B19" s="29" t="str">
        <f>CHOOSE(LanguagePage!$B$5,LanguagePage!$B20,LanguagePage!$D20)</f>
        <v>Free Cash Flow</v>
      </c>
      <c r="C19" s="9" t="str">
        <f>CHOOSE(LanguagePage!$B$5,LanguagePage!$C20,LanguagePage!$E20)</f>
        <v>BYN ths</v>
      </c>
      <c r="D19" s="46">
        <v>-104439</v>
      </c>
      <c r="E19" s="46">
        <v>229076</v>
      </c>
      <c r="F19" s="46">
        <v>327812</v>
      </c>
      <c r="G19" s="46">
        <v>207655</v>
      </c>
      <c r="H19" s="46">
        <v>350874</v>
      </c>
      <c r="I19" s="46">
        <v>364613</v>
      </c>
    </row>
    <row r="20" spans="1:21" x14ac:dyDescent="0.3">
      <c r="A20" s="8"/>
      <c r="B20" s="31"/>
      <c r="C20" s="26"/>
      <c r="D20" s="48"/>
      <c r="E20" s="48"/>
      <c r="F20" s="48"/>
      <c r="G20" s="48"/>
      <c r="H20" s="48"/>
      <c r="I20" s="48"/>
    </row>
    <row r="21" spans="1:21" x14ac:dyDescent="0.3">
      <c r="A21" s="8"/>
      <c r="B21" s="28" t="str">
        <f>CHOOSE(LanguagePage!$B$5,LanguagePage!$B21,LanguagePage!$D21)</f>
        <v>DEBT BURDEN</v>
      </c>
      <c r="C21" s="25"/>
      <c r="D21" s="49"/>
      <c r="E21" s="49"/>
      <c r="F21" s="49"/>
      <c r="G21" s="49"/>
      <c r="H21" s="49"/>
      <c r="I21" s="49"/>
      <c r="R21" s="2"/>
      <c r="S21" s="7"/>
      <c r="T21" s="2"/>
      <c r="U21" s="2"/>
    </row>
    <row r="22" spans="1:21" x14ac:dyDescent="0.3">
      <c r="A22" s="8"/>
      <c r="B22" s="39" t="str">
        <f>CHOOSE(LanguagePage!$B$5,LanguagePage!$B22,LanguagePage!$D22)</f>
        <v>Net Debt</v>
      </c>
      <c r="C22" s="10" t="str">
        <f>CHOOSE(LanguagePage!$B$5,LanguagePage!$C22,LanguagePage!$E22)</f>
        <v>BYN ths</v>
      </c>
      <c r="D22" s="45">
        <v>767851</v>
      </c>
      <c r="E22" s="45">
        <v>1240281</v>
      </c>
      <c r="F22" s="45">
        <v>1210922</v>
      </c>
      <c r="G22" s="45">
        <v>1192581</v>
      </c>
      <c r="H22" s="45">
        <v>1073597</v>
      </c>
      <c r="I22" s="45">
        <v>924832</v>
      </c>
      <c r="R22" s="6"/>
    </row>
    <row r="23" spans="1:21" s="3" customFormat="1" x14ac:dyDescent="0.3">
      <c r="B23" s="32" t="str">
        <f>CHOOSE(LanguagePage!$B$5,LanguagePage!$B23,LanguagePage!$D23)</f>
        <v>Net Debt / EBITDA LTM</v>
      </c>
      <c r="C23" s="9" t="str">
        <f>CHOOSE(LanguagePage!$B$5,LanguagePage!$C23,LanguagePage!$E23)</f>
        <v>times</v>
      </c>
      <c r="D23" s="50">
        <v>4.8135696285058742</v>
      </c>
      <c r="E23" s="50">
        <v>5.6000442483869657</v>
      </c>
      <c r="F23" s="50">
        <v>4.7040163466356928</v>
      </c>
      <c r="G23" s="50">
        <v>3.2085884783848644</v>
      </c>
      <c r="H23" s="50">
        <v>2.7102069769848862</v>
      </c>
      <c r="I23" s="50">
        <v>3.0246298652241741</v>
      </c>
      <c r="J23" s="1"/>
      <c r="K23" s="1"/>
      <c r="L23" s="1"/>
    </row>
    <row r="24" spans="1:21" s="5" customFormat="1" x14ac:dyDescent="0.3">
      <c r="B24" s="32" t="str">
        <f>CHOOSE(LanguagePage!$B$5,LanguagePage!$B24,LanguagePage!$D24)</f>
        <v>EBITDA LTM / Interest Expenses LTM</v>
      </c>
      <c r="C24" s="9" t="str">
        <f>CHOOSE(LanguagePage!$B$5,LanguagePage!$C24,LanguagePage!$E24)</f>
        <v>times</v>
      </c>
      <c r="D24" s="50">
        <v>3.2984161118233324</v>
      </c>
      <c r="E24" s="50">
        <v>2.1236036934405953</v>
      </c>
      <c r="F24" s="50">
        <v>1.8874176069917663</v>
      </c>
      <c r="G24" s="50">
        <v>2.737620517202012</v>
      </c>
      <c r="H24" s="50">
        <v>3</v>
      </c>
      <c r="I24" s="50" t="s">
        <v>43</v>
      </c>
      <c r="J24" s="1"/>
      <c r="K24" s="1"/>
      <c r="L24" s="1"/>
    </row>
    <row r="25" spans="1:21" s="5" customFormat="1" x14ac:dyDescent="0.3">
      <c r="B25" s="31"/>
      <c r="C25" s="26"/>
      <c r="D25" s="51"/>
      <c r="E25" s="51"/>
      <c r="F25" s="51"/>
      <c r="G25" s="51"/>
      <c r="H25" s="51"/>
      <c r="I25" s="51"/>
      <c r="J25" s="1"/>
      <c r="K25" s="1"/>
      <c r="L25" s="1"/>
    </row>
    <row r="26" spans="1:21" s="3" customFormat="1" x14ac:dyDescent="0.3">
      <c r="B26" s="44" t="str">
        <f>CHOOSE(LanguagePage!$B$5,LanguagePage!$B25,LanguagePage!$D25)</f>
        <v>LFL</v>
      </c>
      <c r="C26" s="25"/>
      <c r="D26" s="49"/>
      <c r="E26" s="49"/>
      <c r="F26" s="49"/>
      <c r="G26" s="49"/>
      <c r="H26" s="49"/>
      <c r="I26" s="49"/>
      <c r="J26" s="1"/>
      <c r="K26" s="1"/>
      <c r="L26" s="1"/>
    </row>
    <row r="27" spans="1:21" s="3" customFormat="1" ht="14.4" thickBot="1" x14ac:dyDescent="0.35">
      <c r="B27" s="40" t="str">
        <f>CHOOSE(LanguagePage!$B$5,LanguagePage!$B26,LanguagePage!$D26)</f>
        <v>LFL Sales growth rates</v>
      </c>
      <c r="C27" s="42" t="str">
        <f>CHOOSE(LanguagePage!$B$5,LanguagePage!$C26,LanguagePage!$E26)</f>
        <v>%</v>
      </c>
      <c r="D27" s="59">
        <v>0.19674967523872433</v>
      </c>
      <c r="E27" s="59">
        <v>1.8878247771270099E-4</v>
      </c>
      <c r="F27" s="59">
        <v>1.8925137014363935E-2</v>
      </c>
      <c r="G27" s="59">
        <v>1.0999999999999999E-2</v>
      </c>
      <c r="H27" s="59">
        <v>2.8000000000000001E-2</v>
      </c>
      <c r="I27" s="59">
        <v>-4.2999999999999997E-2</v>
      </c>
      <c r="K27" s="1"/>
      <c r="L27" s="1"/>
    </row>
    <row r="28" spans="1:21" s="3" customFormat="1" ht="14.4" thickTop="1" x14ac:dyDescent="0.3">
      <c r="B28" s="33"/>
      <c r="C28" s="33"/>
      <c r="D28" s="33"/>
      <c r="E28" s="33"/>
      <c r="F28" s="33"/>
      <c r="G28" s="33"/>
      <c r="H28" s="33"/>
    </row>
    <row r="29" spans="1:21" s="3" customFormat="1" x14ac:dyDescent="0.3">
      <c r="B29" s="54" t="str">
        <f>CHOOSE(LanguagePage!$B$5,LanguagePage!$B$28,LanguagePage!$D$28)</f>
        <v>[1] Adjusted for one-off costs related to the Сompany’s preparation for IPO, that was ultimately postponed due to market conditions.</v>
      </c>
      <c r="C29" s="7"/>
      <c r="D29" s="34"/>
      <c r="E29" s="33"/>
      <c r="F29" s="33"/>
      <c r="G29" s="33"/>
      <c r="H29" s="33"/>
    </row>
    <row r="30" spans="1:21" s="3" customFormat="1" x14ac:dyDescent="0.3">
      <c r="B30" s="54" t="str">
        <f>CHOOSE(LanguagePage!$B$5,LanguagePage!$B$29,LanguagePage!$D$29)</f>
        <v>[2] In the calculation of net working capital inventories are taking into account without banking activities.</v>
      </c>
      <c r="C30" s="7"/>
      <c r="D30" s="34"/>
      <c r="E30" s="33"/>
      <c r="F30" s="33"/>
      <c r="G30" s="33"/>
      <c r="H30" s="33"/>
    </row>
    <row r="31" spans="1:21" s="3" customFormat="1" ht="29.4" customHeight="1" x14ac:dyDescent="0.3">
      <c r="B31" s="62" t="str">
        <f>CHOOSE(LanguagePage!$B$5,LanguagePage!$B$30,LanguagePage!$D$30)</f>
        <v>[3] Free Cash Flow means Net cash from operating activities less Capital expenditures plus Proceeds from sale of property and equipment.  The Company adjusts Free cash flow for Acquisition of bonds related to operating activities of Statusbank,which is not associated with the Company’s core retail business.</v>
      </c>
      <c r="C31" s="62"/>
      <c r="D31" s="62"/>
      <c r="E31" s="62"/>
      <c r="F31" s="62"/>
      <c r="G31" s="62"/>
      <c r="H31" s="62"/>
      <c r="I31" s="62"/>
    </row>
    <row r="32" spans="1:21" s="3" customFormat="1" ht="13.8" customHeight="1" x14ac:dyDescent="0.3">
      <c r="B32" s="62" t="str">
        <f>CHOOSE(LanguagePage!$B$5,LanguagePage!$B$31,LanguagePage!$D$31)</f>
        <v>[4] Some items of the Company's financial statements have been reclassified.</v>
      </c>
      <c r="C32" s="62"/>
      <c r="D32" s="62"/>
      <c r="E32" s="62"/>
      <c r="F32" s="62"/>
      <c r="G32" s="62"/>
      <c r="H32" s="62"/>
      <c r="I32" s="62"/>
    </row>
    <row r="33" spans="2:9" s="3" customFormat="1" x14ac:dyDescent="0.3">
      <c r="B33" s="62" t="str">
        <f>CHOOSE(LanguagePage!$B$5,LanguagePage!$B$32,LanguagePage!$D$32)</f>
        <v>[5] Under IAS 17.</v>
      </c>
      <c r="C33" s="62"/>
      <c r="D33" s="62"/>
      <c r="E33" s="62"/>
      <c r="F33" s="62"/>
      <c r="G33" s="62"/>
      <c r="H33" s="62"/>
      <c r="I33" s="62"/>
    </row>
    <row r="34" spans="2:9" s="3" customFormat="1" x14ac:dyDescent="0.3"/>
    <row r="35" spans="2:9" s="3" customFormat="1" x14ac:dyDescent="0.3"/>
    <row r="36" spans="2:9" s="3" customFormat="1" x14ac:dyDescent="0.3"/>
    <row r="37" spans="2:9" s="3" customFormat="1" x14ac:dyDescent="0.3"/>
    <row r="38" spans="2:9" s="3" customFormat="1" x14ac:dyDescent="0.3"/>
    <row r="39" spans="2:9" s="3" customFormat="1" x14ac:dyDescent="0.3"/>
    <row r="40" spans="2:9" s="3" customFormat="1" x14ac:dyDescent="0.3">
      <c r="B40" s="4"/>
      <c r="C40" s="4"/>
    </row>
    <row r="41" spans="2:9" s="3" customFormat="1" x14ac:dyDescent="0.3">
      <c r="B41" s="4"/>
      <c r="C41" s="4"/>
    </row>
    <row r="42" spans="2:9" s="3" customFormat="1" x14ac:dyDescent="0.3">
      <c r="B42" s="4"/>
      <c r="C42" s="4"/>
    </row>
    <row r="43" spans="2:9" s="3" customFormat="1" x14ac:dyDescent="0.3">
      <c r="B43" s="4"/>
      <c r="C43" s="4"/>
    </row>
    <row r="44" spans="2:9" s="3" customFormat="1" x14ac:dyDescent="0.3">
      <c r="B44" s="4"/>
      <c r="C44" s="4"/>
    </row>
    <row r="45" spans="2:9" s="3" customFormat="1" x14ac:dyDescent="0.3">
      <c r="B45" s="4"/>
      <c r="C45" s="4"/>
    </row>
    <row r="46" spans="2:9" s="3" customFormat="1" x14ac:dyDescent="0.3">
      <c r="B46" s="4"/>
      <c r="C46" s="4"/>
    </row>
    <row r="47" spans="2:9" s="3" customFormat="1" x14ac:dyDescent="0.3">
      <c r="B47" s="4"/>
      <c r="C47" s="4"/>
    </row>
    <row r="48" spans="2:9" s="3" customFormat="1" x14ac:dyDescent="0.3">
      <c r="B48" s="4"/>
      <c r="C48" s="4"/>
    </row>
    <row r="49" spans="2:3" s="3" customFormat="1" x14ac:dyDescent="0.3">
      <c r="B49" s="4"/>
      <c r="C49" s="4"/>
    </row>
    <row r="50" spans="2:3" s="3" customFormat="1" x14ac:dyDescent="0.3">
      <c r="B50" s="4"/>
      <c r="C50" s="4"/>
    </row>
    <row r="51" spans="2:3" s="3" customFormat="1" x14ac:dyDescent="0.3">
      <c r="B51" s="4"/>
      <c r="C51" s="4"/>
    </row>
    <row r="52" spans="2:3" s="3" customFormat="1" x14ac:dyDescent="0.3">
      <c r="B52" s="4"/>
      <c r="C52" s="4"/>
    </row>
    <row r="53" spans="2:3" s="3" customFormat="1" x14ac:dyDescent="0.3">
      <c r="B53" s="4"/>
      <c r="C53" s="4"/>
    </row>
    <row r="54" spans="2:3" s="3" customFormat="1" x14ac:dyDescent="0.3">
      <c r="B54" s="4"/>
      <c r="C54" s="4"/>
    </row>
    <row r="55" spans="2:3" s="3" customFormat="1" x14ac:dyDescent="0.3">
      <c r="B55" s="4"/>
      <c r="C55" s="4"/>
    </row>
    <row r="56" spans="2:3" s="3" customFormat="1" x14ac:dyDescent="0.3">
      <c r="B56" s="4"/>
      <c r="C56" s="4"/>
    </row>
    <row r="57" spans="2:3" s="3" customFormat="1" x14ac:dyDescent="0.3">
      <c r="B57" s="4"/>
      <c r="C57" s="4"/>
    </row>
  </sheetData>
  <mergeCells count="4">
    <mergeCell ref="B31:I31"/>
    <mergeCell ref="B32:I32"/>
    <mergeCell ref="B2:I2"/>
    <mergeCell ref="B33:I33"/>
  </mergeCells>
  <dataValidations count="1">
    <dataValidation type="list" allowBlank="1" showInputMessage="1" showErrorMessage="1" sqref="B4" xr:uid="{00000000-0002-0000-0000-000000000000}">
      <formula1>"Выбор языка: РУССКИЙ,Language: ENGLISH"</formula1>
    </dataValidation>
  </dataValidations>
  <pageMargins left="0.70866141732283472" right="0.70866141732283472" top="0.74803149606299213" bottom="0.74803149606299213" header="0.31496062992125984" footer="0.31496062992125984"/>
  <pageSetup paperSize="9" scale="9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1"/>
  <dimension ref="B2:K32"/>
  <sheetViews>
    <sheetView showGridLines="0" topLeftCell="A25" workbookViewId="0">
      <selection activeCell="D30" sqref="D30"/>
    </sheetView>
  </sheetViews>
  <sheetFormatPr defaultRowHeight="14.4" x14ac:dyDescent="0.3"/>
  <cols>
    <col min="2" max="2" width="25.5546875" customWidth="1"/>
    <col min="4" max="4" width="28.6640625" customWidth="1"/>
  </cols>
  <sheetData>
    <row r="2" spans="2:11" x14ac:dyDescent="0.3">
      <c r="B2" s="15" t="s">
        <v>28</v>
      </c>
    </row>
    <row r="3" spans="2:11" x14ac:dyDescent="0.3">
      <c r="B3" s="15" t="s">
        <v>29</v>
      </c>
    </row>
    <row r="5" spans="2:11" x14ac:dyDescent="0.3">
      <c r="B5" s="16">
        <f>IF('Key Metrics'!B4="Выбор языка: РУССКИЙ",1,2)</f>
        <v>2</v>
      </c>
    </row>
    <row r="7" spans="2:11" x14ac:dyDescent="0.3">
      <c r="B7" s="14" t="s">
        <v>3</v>
      </c>
      <c r="C7" s="14" t="s">
        <v>2</v>
      </c>
      <c r="D7" s="14" t="s">
        <v>1</v>
      </c>
      <c r="E7" s="14" t="s">
        <v>0</v>
      </c>
      <c r="F7" s="13">
        <v>2014</v>
      </c>
      <c r="G7" s="13">
        <v>2015</v>
      </c>
      <c r="H7" s="13">
        <v>2016</v>
      </c>
      <c r="I7" s="13">
        <v>2017</v>
      </c>
      <c r="J7" s="13">
        <v>2018</v>
      </c>
      <c r="K7" s="13">
        <v>2019</v>
      </c>
    </row>
    <row r="8" spans="2:11" x14ac:dyDescent="0.3">
      <c r="B8" s="24" t="s">
        <v>37</v>
      </c>
      <c r="C8" s="18"/>
      <c r="D8" s="17" t="s">
        <v>4</v>
      </c>
      <c r="E8" s="18"/>
      <c r="F8" s="13">
        <v>2014</v>
      </c>
      <c r="G8" s="13">
        <v>2015</v>
      </c>
      <c r="H8" s="13">
        <v>2016</v>
      </c>
      <c r="I8" s="13">
        <v>2017</v>
      </c>
      <c r="J8" s="13">
        <v>2018</v>
      </c>
      <c r="K8" s="13">
        <v>2019</v>
      </c>
    </row>
    <row r="9" spans="2:11" x14ac:dyDescent="0.3">
      <c r="B9" s="19" t="s">
        <v>18</v>
      </c>
      <c r="C9" s="18" t="s">
        <v>19</v>
      </c>
      <c r="D9" s="19" t="s">
        <v>5</v>
      </c>
      <c r="E9" s="18" t="s">
        <v>30</v>
      </c>
    </row>
    <row r="10" spans="2:11" x14ac:dyDescent="0.3">
      <c r="B10" s="19" t="s">
        <v>20</v>
      </c>
      <c r="C10" s="18" t="s">
        <v>19</v>
      </c>
      <c r="D10" s="19" t="s">
        <v>6</v>
      </c>
      <c r="E10" s="18" t="s">
        <v>30</v>
      </c>
    </row>
    <row r="11" spans="2:11" x14ac:dyDescent="0.3">
      <c r="B11" s="20" t="s">
        <v>32</v>
      </c>
      <c r="C11" s="21" t="s">
        <v>7</v>
      </c>
      <c r="D11" s="20" t="s">
        <v>31</v>
      </c>
      <c r="E11" s="21" t="s">
        <v>7</v>
      </c>
    </row>
    <row r="12" spans="2:11" x14ac:dyDescent="0.3">
      <c r="B12" s="19" t="s">
        <v>8</v>
      </c>
      <c r="C12" s="18" t="s">
        <v>19</v>
      </c>
      <c r="D12" s="19" t="s">
        <v>8</v>
      </c>
      <c r="E12" s="18" t="s">
        <v>30</v>
      </c>
    </row>
    <row r="13" spans="2:11" x14ac:dyDescent="0.3">
      <c r="B13" s="20" t="s">
        <v>21</v>
      </c>
      <c r="C13" s="21" t="s">
        <v>7</v>
      </c>
      <c r="D13" s="20" t="s">
        <v>9</v>
      </c>
      <c r="E13" s="21" t="s">
        <v>7</v>
      </c>
    </row>
    <row r="14" spans="2:11" x14ac:dyDescent="0.3">
      <c r="B14" s="19" t="s">
        <v>44</v>
      </c>
      <c r="C14" s="18" t="s">
        <v>19</v>
      </c>
      <c r="D14" s="19" t="s">
        <v>45</v>
      </c>
      <c r="E14" s="18" t="s">
        <v>30</v>
      </c>
    </row>
    <row r="15" spans="2:11" x14ac:dyDescent="0.3">
      <c r="B15" s="20" t="s">
        <v>35</v>
      </c>
      <c r="C15" s="21" t="s">
        <v>7</v>
      </c>
      <c r="D15" s="20" t="s">
        <v>36</v>
      </c>
      <c r="E15" s="21" t="s">
        <v>7</v>
      </c>
    </row>
    <row r="16" spans="2:11" x14ac:dyDescent="0.3">
      <c r="B16" s="19" t="s">
        <v>10</v>
      </c>
      <c r="C16" s="18" t="s">
        <v>19</v>
      </c>
      <c r="D16" s="19" t="s">
        <v>10</v>
      </c>
      <c r="E16" s="18" t="s">
        <v>30</v>
      </c>
    </row>
    <row r="17" spans="2:5" x14ac:dyDescent="0.3">
      <c r="B17" s="20" t="s">
        <v>22</v>
      </c>
      <c r="C17" s="21" t="s">
        <v>7</v>
      </c>
      <c r="D17" s="20" t="s">
        <v>11</v>
      </c>
      <c r="E17" s="21" t="s">
        <v>7</v>
      </c>
    </row>
    <row r="18" spans="2:5" x14ac:dyDescent="0.3">
      <c r="B18" s="19" t="s">
        <v>23</v>
      </c>
      <c r="C18" s="18" t="s">
        <v>19</v>
      </c>
      <c r="D18" s="19" t="s">
        <v>12</v>
      </c>
      <c r="E18" s="18" t="s">
        <v>30</v>
      </c>
    </row>
    <row r="19" spans="2:5" x14ac:dyDescent="0.3">
      <c r="B19" s="20" t="s">
        <v>33</v>
      </c>
      <c r="C19" s="21" t="s">
        <v>7</v>
      </c>
      <c r="D19" s="20" t="s">
        <v>34</v>
      </c>
      <c r="E19" s="21" t="s">
        <v>7</v>
      </c>
    </row>
    <row r="20" spans="2:5" x14ac:dyDescent="0.3">
      <c r="B20" s="19" t="s">
        <v>46</v>
      </c>
      <c r="C20" s="18" t="s">
        <v>19</v>
      </c>
      <c r="D20" s="22" t="s">
        <v>47</v>
      </c>
      <c r="E20" s="18" t="s">
        <v>30</v>
      </c>
    </row>
    <row r="21" spans="2:5" x14ac:dyDescent="0.3">
      <c r="B21" s="24" t="s">
        <v>24</v>
      </c>
      <c r="C21" s="18"/>
      <c r="D21" s="17" t="s">
        <v>13</v>
      </c>
      <c r="E21" s="18"/>
    </row>
    <row r="22" spans="2:5" x14ac:dyDescent="0.3">
      <c r="B22" s="22" t="s">
        <v>25</v>
      </c>
      <c r="C22" s="18" t="s">
        <v>19</v>
      </c>
      <c r="D22" s="19" t="s">
        <v>14</v>
      </c>
      <c r="E22" s="18" t="s">
        <v>30</v>
      </c>
    </row>
    <row r="23" spans="2:5" x14ac:dyDescent="0.3">
      <c r="B23" s="22" t="s">
        <v>38</v>
      </c>
      <c r="C23" s="18" t="s">
        <v>26</v>
      </c>
      <c r="D23" s="19" t="s">
        <v>39</v>
      </c>
      <c r="E23" s="18" t="s">
        <v>15</v>
      </c>
    </row>
    <row r="24" spans="2:5" x14ac:dyDescent="0.3">
      <c r="B24" s="19" t="s">
        <v>40</v>
      </c>
      <c r="C24" s="18" t="s">
        <v>26</v>
      </c>
      <c r="D24" s="19" t="s">
        <v>41</v>
      </c>
      <c r="E24" s="18" t="s">
        <v>15</v>
      </c>
    </row>
    <row r="25" spans="2:5" x14ac:dyDescent="0.3">
      <c r="B25" s="18" t="s">
        <v>16</v>
      </c>
      <c r="D25" s="18" t="s">
        <v>16</v>
      </c>
    </row>
    <row r="26" spans="2:5" x14ac:dyDescent="0.3">
      <c r="B26" s="27" t="s">
        <v>27</v>
      </c>
      <c r="C26" s="23" t="s">
        <v>7</v>
      </c>
      <c r="D26" s="27" t="s">
        <v>17</v>
      </c>
      <c r="E26" s="23" t="s">
        <v>7</v>
      </c>
    </row>
    <row r="28" spans="2:5" ht="72.599999999999994" x14ac:dyDescent="0.3">
      <c r="B28" s="55" t="s">
        <v>48</v>
      </c>
      <c r="C28" s="7"/>
      <c r="D28" s="55" t="s">
        <v>52</v>
      </c>
      <c r="E28" s="2"/>
    </row>
    <row r="29" spans="2:5" ht="48.6" x14ac:dyDescent="0.3">
      <c r="B29" s="55" t="s">
        <v>49</v>
      </c>
      <c r="C29" s="7"/>
      <c r="D29" s="55" t="s">
        <v>53</v>
      </c>
      <c r="E29" s="2"/>
    </row>
    <row r="30" spans="2:5" ht="168.6" x14ac:dyDescent="0.3">
      <c r="B30" s="55" t="s">
        <v>50</v>
      </c>
      <c r="D30" s="55" t="s">
        <v>57</v>
      </c>
    </row>
    <row r="31" spans="2:5" x14ac:dyDescent="0.3">
      <c r="B31" s="56" t="s">
        <v>51</v>
      </c>
      <c r="C31" s="57"/>
      <c r="D31" s="56" t="s">
        <v>54</v>
      </c>
    </row>
    <row r="32" spans="2:5" x14ac:dyDescent="0.3">
      <c r="B32" s="56" t="s">
        <v>56</v>
      </c>
      <c r="D32" s="56" t="s">
        <v>55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Key Metrics</vt:lpstr>
      <vt:lpstr>LanguagePage</vt:lpstr>
      <vt:lpstr>'Key Metrics'!Область_печати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Katerina Sheleg</dc:creator>
  <cp:lastModifiedBy>User</cp:lastModifiedBy>
  <cp:lastPrinted>2020-12-14T13:28:17Z</cp:lastPrinted>
  <dcterms:created xsi:type="dcterms:W3CDTF">2017-11-16T10:44:03Z</dcterms:created>
  <dcterms:modified xsi:type="dcterms:W3CDTF">2020-12-14T13:44:07Z</dcterms:modified>
</cp:coreProperties>
</file>